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Příjmy za pronájem majetku" sheetId="1" r:id="rId1"/>
    <sheet name="List2" sheetId="2" state="hidden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<sst xmlns="http://schemas.openxmlformats.org/spreadsheetml/2006/main" count="13" uniqueCount="13">
  <si>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Velký skákací hrad</t>
  </si>
  <si>
    <t>Malý skákací hrad</t>
  </si>
  <si>
    <t>Party stan</t>
  </si>
  <si>
    <t>Trampolína</t>
  </si>
  <si>
    <t>Pořizovací cena</t>
  </si>
  <si>
    <t>Příjmy celkem</t>
  </si>
  <si>
    <t>Rozdíl Příjmy - PC</t>
  </si>
  <si>
    <t>Typ atrakce / Příjmy</t>
  </si>
  <si>
    <r>
      <t xml:space="preserve">Nůžkové stany 3 ks                            </t>
    </r>
    <r>
      <rPr>
        <sz val="10"/>
        <rFont val="Arial"/>
        <family val="2"/>
      </rPr>
      <t>2 ks z dotace MAS, PC: 29 394 Kč (spoluúčast 5 879 Kč)                    1 ks na náklady MB, PC: 6 159 Kč)</t>
    </r>
  </si>
  <si>
    <t>Střední skákací hrad</t>
  </si>
  <si>
    <t>Příjmy za pronájem atrakcí za rok 2015 - 2022</t>
  </si>
  <si>
    <t>Celkový počet zapůjčení</t>
  </si>
  <si>
    <t>Zapůjčení v roce 2022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</si>
</sst>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14" xfId="0" applyNumberFormat="1" applyFill="1" applyBorder="1" applyAlignment="1">
      <alignment horizontal="right" vertical="center"/>
    </xf>
    <xf numFmtId="3" fontId="0" fillId="0" borderId="15" xfId="0" applyNumberFormat="1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 wrapText="1"/>
    </xf>
    <xf numFmtId="3" fontId="1" fillId="33" borderId="2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0" fontId="1" fillId="0" borderId="26" xfId="0" applyFont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1" fillId="0" borderId="26" xfId="0" applyNumberFormat="1" applyFont="1" applyBorder="1" applyAlignment="1">
      <alignment/>
    </xf>
    <xf numFmtId="3" fontId="1" fillId="34" borderId="23" xfId="0" applyNumberFormat="1" applyFont="1" applyFill="1" applyBorder="1" applyAlignment="1">
      <alignment horizontal="center" vertical="center"/>
    </xf>
    <xf numFmtId="3" fontId="1" fillId="34" borderId="24" xfId="0" applyNumberFormat="1" applyFont="1" applyFill="1" applyBorder="1" applyAlignment="1">
      <alignment horizontal="center" vertical="center"/>
    </xf>
    <xf numFmtId="3" fontId="1" fillId="34" borderId="29" xfId="0" applyNumberFormat="1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 wrapText="1"/>
    </xf>
    <xf numFmtId="3" fontId="0" fillId="35" borderId="24" xfId="0" applyNumberFormat="1" applyFill="1" applyBorder="1" applyAlignment="1">
      <alignment horizontal="right" vertical="center"/>
    </xf>
    <xf numFmtId="3" fontId="0" fillId="35" borderId="3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3" fontId="1" fillId="33" borderId="32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3" fontId="0" fillId="0" borderId="34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37" borderId="13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" fontId="0" fillId="0" borderId="22" xfId="0" applyNumberFormat="1" applyFont="1" applyFill="1" applyBorder="1" applyAlignment="1">
      <alignment horizontal="right" vertical="center"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 vertical="center"/>
    </xf>
    <xf numFmtId="3" fontId="0" fillId="0" borderId="29" xfId="0" applyNumberForma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1" fillId="38" borderId="13" xfId="0" applyNumberFormat="1" applyFont="1" applyFill="1" applyBorder="1" applyAlignment="1">
      <alignment/>
    </xf>
    <xf numFmtId="3" fontId="0" fillId="39" borderId="23" xfId="0" applyNumberFormat="1" applyFill="1" applyBorder="1" applyAlignment="1">
      <alignment horizontal="right" vertical="center"/>
    </xf>
    <xf numFmtId="3" fontId="41" fillId="40" borderId="0" xfId="0" applyNumberFormat="1" applyFont="1" applyFill="1" applyBorder="1" applyAlignment="1">
      <alignment horizontal="right" vertical="center"/>
    </xf>
    <xf numFmtId="3" fontId="3" fillId="0" borderId="0" xfId="46" applyNumberFormat="1" applyFont="1" applyBorder="1" applyAlignment="1">
      <alignment horizontal="center" vertical="center"/>
      <protection/>
    </xf>
    <xf numFmtId="0" fontId="2" fillId="41" borderId="26" xfId="0" applyFont="1" applyFill="1" applyBorder="1" applyAlignment="1">
      <alignment horizontal="center" vertical="center"/>
    </xf>
    <xf numFmtId="0" fontId="2" fillId="41" borderId="32" xfId="0" applyFont="1" applyFill="1" applyBorder="1" applyAlignment="1">
      <alignment horizontal="center" vertical="center"/>
    </xf>
    <xf numFmtId="0" fontId="2" fillId="41" borderId="33" xfId="0" applyFont="1" applyFill="1" applyBorder="1" applyAlignment="1">
      <alignment horizontal="center" vertical="center"/>
    </xf>
    <xf numFmtId="3" fontId="1" fillId="40" borderId="13" xfId="0" applyNumberFormat="1" applyFont="1" applyFill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1" fillId="0" borderId="26" xfId="0" applyNumberFormat="1" applyFont="1" applyBorder="1" applyAlignment="1">
      <alignment horizontal="center"/>
    </xf>
    <xf numFmtId="3" fontId="0" fillId="0" borderId="23" xfId="0" applyNumberForma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29.7109375" style="0" customWidth="1"/>
    <col min="4" max="8" width="10.140625" style="0" bestFit="1" customWidth="1"/>
    <col min="9" max="9" width="10.140625" style="0" customWidth="1"/>
    <col min="10" max="10" width="11.140625" style="0" bestFit="1" customWidth="1"/>
    <col min="11" max="11" width="10.28125" style="0" customWidth="1"/>
    <col min="12" max="12" width="11.7109375" style="0" customWidth="1"/>
    <col min="13" max="13" width="8.8515625" style="21" customWidth="1"/>
    <col min="14" max="14" width="13.28125" style="0" customWidth="1"/>
    <col min="15" max="15" width="12.8515625" style="0" customWidth="1"/>
  </cols>
  <sheetData>
    <row r="1" spans="1:12" ht="38.25" customHeight="1" thickBot="1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12" ht="12" customHeight="1" thickBo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5" ht="33" customHeight="1" thickBot="1">
      <c r="A3" s="47" t="s">
        <v>7</v>
      </c>
      <c r="B3" s="3">
        <v>2015</v>
      </c>
      <c r="C3" s="1">
        <v>2016</v>
      </c>
      <c r="D3" s="1">
        <v>2017</v>
      </c>
      <c r="E3" s="1">
        <v>2018</v>
      </c>
      <c r="F3" s="1">
        <v>2019</v>
      </c>
      <c r="G3" s="4">
        <v>2020</v>
      </c>
      <c r="H3" s="52">
        <v>2021</v>
      </c>
      <c r="I3" s="52">
        <v>2022</v>
      </c>
      <c r="J3" s="17" t="s">
        <v>5</v>
      </c>
      <c r="K3" s="27" t="s">
        <v>4</v>
      </c>
      <c r="L3" s="23" t="s">
        <v>6</v>
      </c>
      <c r="N3" s="63" t="s">
        <v>11</v>
      </c>
      <c r="O3" s="69" t="s">
        <v>12</v>
      </c>
    </row>
    <row r="4" spans="1:15" s="2" customFormat="1" ht="24.75" customHeight="1" thickBot="1">
      <c r="A4" s="32" t="s">
        <v>0</v>
      </c>
      <c r="B4" s="8"/>
      <c r="C4" s="9"/>
      <c r="D4" s="9">
        <v>22000</v>
      </c>
      <c r="E4" s="9">
        <v>32500</v>
      </c>
      <c r="F4" s="9">
        <v>25500</v>
      </c>
      <c r="G4" s="10">
        <v>13500</v>
      </c>
      <c r="H4" s="24">
        <v>22500</v>
      </c>
      <c r="I4" s="24">
        <v>33000</v>
      </c>
      <c r="J4" s="18">
        <f aca="true" t="shared" si="0" ref="J4:J9">D4+E4+F4+G4+H4+C4+B4+I4</f>
        <v>149000</v>
      </c>
      <c r="K4" s="28">
        <v>102850</v>
      </c>
      <c r="L4" s="24">
        <f aca="true" t="shared" si="1" ref="L4:L9">J4-K4</f>
        <v>46150</v>
      </c>
      <c r="M4" s="19"/>
      <c r="N4" s="64">
        <f>J4/1500</f>
        <v>99.33333333333333</v>
      </c>
      <c r="O4" s="68">
        <f>I4/1500</f>
        <v>22</v>
      </c>
    </row>
    <row r="5" spans="1:15" s="2" customFormat="1" ht="24.75" customHeight="1">
      <c r="A5" s="32" t="s">
        <v>9</v>
      </c>
      <c r="B5" s="8"/>
      <c r="C5" s="9"/>
      <c r="D5" s="9"/>
      <c r="E5" s="9"/>
      <c r="F5" s="9"/>
      <c r="G5" s="10"/>
      <c r="H5" s="24"/>
      <c r="I5" s="24">
        <v>23000</v>
      </c>
      <c r="J5" s="18">
        <f t="shared" si="0"/>
        <v>23000</v>
      </c>
      <c r="K5" s="28">
        <v>59900</v>
      </c>
      <c r="L5" s="56">
        <f t="shared" si="1"/>
        <v>-36900</v>
      </c>
      <c r="M5" s="19"/>
      <c r="N5" s="64">
        <f>J5/1000</f>
        <v>23</v>
      </c>
      <c r="O5" s="48">
        <f>I5/1000</f>
        <v>23</v>
      </c>
    </row>
    <row r="6" spans="1:15" s="2" customFormat="1" ht="24.75" customHeight="1">
      <c r="A6" s="33" t="s">
        <v>1</v>
      </c>
      <c r="B6" s="11"/>
      <c r="C6" s="12"/>
      <c r="D6" s="12"/>
      <c r="E6" s="12">
        <v>5000</v>
      </c>
      <c r="F6" s="12">
        <v>4000</v>
      </c>
      <c r="G6" s="13">
        <v>3500</v>
      </c>
      <c r="H6" s="25">
        <v>5500</v>
      </c>
      <c r="I6" s="25">
        <v>3000</v>
      </c>
      <c r="J6" s="18">
        <f>D6+E6+F6+G6+H6+C6+B6+I6</f>
        <v>21000</v>
      </c>
      <c r="K6" s="29">
        <v>22077</v>
      </c>
      <c r="L6" s="36">
        <f t="shared" si="1"/>
        <v>-1077</v>
      </c>
      <c r="M6" s="20"/>
      <c r="N6" s="65">
        <f>J6/500</f>
        <v>42</v>
      </c>
      <c r="O6" s="48">
        <f>I6/500</f>
        <v>6</v>
      </c>
    </row>
    <row r="7" spans="1:15" s="2" customFormat="1" ht="24.75" customHeight="1">
      <c r="A7" s="33" t="s">
        <v>2</v>
      </c>
      <c r="B7" s="11"/>
      <c r="C7" s="12"/>
      <c r="D7" s="12">
        <v>6000</v>
      </c>
      <c r="E7" s="12">
        <v>13000</v>
      </c>
      <c r="F7" s="12">
        <v>6000</v>
      </c>
      <c r="G7" s="13">
        <v>12000</v>
      </c>
      <c r="H7" s="25">
        <v>6000</v>
      </c>
      <c r="I7" s="25">
        <v>12000</v>
      </c>
      <c r="J7" s="18">
        <f t="shared" si="0"/>
        <v>55000</v>
      </c>
      <c r="K7" s="29">
        <v>32850</v>
      </c>
      <c r="L7" s="25">
        <f t="shared" si="1"/>
        <v>22150</v>
      </c>
      <c r="M7" s="19"/>
      <c r="N7" s="65">
        <f>J7/1000</f>
        <v>55</v>
      </c>
      <c r="O7" s="48">
        <f>I7/1000</f>
        <v>12</v>
      </c>
    </row>
    <row r="8" spans="1:15" s="2" customFormat="1" ht="24.75" customHeight="1">
      <c r="A8" s="34" t="s">
        <v>3</v>
      </c>
      <c r="B8" s="14">
        <v>1500</v>
      </c>
      <c r="C8" s="15">
        <v>3000</v>
      </c>
      <c r="D8" s="15">
        <v>3500</v>
      </c>
      <c r="E8" s="15">
        <v>4000</v>
      </c>
      <c r="F8" s="15">
        <v>2000</v>
      </c>
      <c r="G8" s="16">
        <v>2000</v>
      </c>
      <c r="H8" s="53">
        <v>500</v>
      </c>
      <c r="I8" s="53">
        <v>1000</v>
      </c>
      <c r="J8" s="18">
        <f t="shared" si="0"/>
        <v>17500</v>
      </c>
      <c r="K8" s="26">
        <v>5449</v>
      </c>
      <c r="L8" s="25">
        <f t="shared" si="1"/>
        <v>12051</v>
      </c>
      <c r="M8" s="19"/>
      <c r="N8" s="65">
        <f>J8/500</f>
        <v>35</v>
      </c>
      <c r="O8" s="48">
        <f>I8/500</f>
        <v>2</v>
      </c>
    </row>
    <row r="9" spans="1:15" ht="58.5" customHeight="1" thickBot="1">
      <c r="A9" s="35" t="s">
        <v>8</v>
      </c>
      <c r="B9" s="43"/>
      <c r="C9" s="44"/>
      <c r="D9" s="44"/>
      <c r="E9" s="44"/>
      <c r="F9" s="44"/>
      <c r="G9" s="50"/>
      <c r="H9" s="54">
        <v>5000</v>
      </c>
      <c r="I9" s="54">
        <v>4500</v>
      </c>
      <c r="J9" s="18">
        <f t="shared" si="0"/>
        <v>9500</v>
      </c>
      <c r="K9" s="30">
        <f>6159+5879</f>
        <v>12038</v>
      </c>
      <c r="L9" s="37">
        <f t="shared" si="1"/>
        <v>-2538</v>
      </c>
      <c r="M9" s="22"/>
      <c r="N9" s="66">
        <f>J9/500</f>
        <v>19</v>
      </c>
      <c r="O9" s="70">
        <f>I9/500</f>
        <v>9</v>
      </c>
    </row>
    <row r="10" spans="1:15" ht="13.5" thickBot="1">
      <c r="A10" s="5"/>
      <c r="B10" s="45">
        <f aca="true" t="shared" si="2" ref="B10:L10">SUM(B4:B9)</f>
        <v>1500</v>
      </c>
      <c r="C10" s="46">
        <f t="shared" si="2"/>
        <v>3000</v>
      </c>
      <c r="D10" s="46">
        <f t="shared" si="2"/>
        <v>31500</v>
      </c>
      <c r="E10" s="46">
        <f t="shared" si="2"/>
        <v>54500</v>
      </c>
      <c r="F10" s="46">
        <f t="shared" si="2"/>
        <v>37500</v>
      </c>
      <c r="G10" s="51">
        <f t="shared" si="2"/>
        <v>31000</v>
      </c>
      <c r="H10" s="62">
        <f t="shared" si="2"/>
        <v>39500</v>
      </c>
      <c r="I10" s="55">
        <f t="shared" si="2"/>
        <v>76500</v>
      </c>
      <c r="J10" s="42">
        <f t="shared" si="2"/>
        <v>275000</v>
      </c>
      <c r="K10" s="31">
        <f t="shared" si="2"/>
        <v>235164</v>
      </c>
      <c r="L10" s="6">
        <f t="shared" si="2"/>
        <v>39836</v>
      </c>
      <c r="M10" s="19"/>
      <c r="N10" s="67">
        <f>SUM(N4:N9)</f>
        <v>273.3333333333333</v>
      </c>
      <c r="O10" s="49">
        <f>SUM(O4:O9)</f>
        <v>74</v>
      </c>
    </row>
    <row r="11" spans="11:12" ht="12.75">
      <c r="K11" s="7"/>
      <c r="L11" s="7"/>
    </row>
    <row r="14" ht="12.75">
      <c r="L14" s="57"/>
    </row>
    <row r="18" spans="6:10" ht="15">
      <c r="F18" s="58"/>
      <c r="G18" s="58"/>
      <c r="H18" s="58"/>
      <c r="I18" s="58"/>
      <c r="J18" s="58"/>
    </row>
    <row r="19" ht="12.75">
      <c r="D19" s="38"/>
    </row>
  </sheetData>
  <sheetProtection/>
  <mergeCells count="2">
    <mergeCell ref="F18:J18"/>
    <mergeCell ref="A1:L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 r:id="rId1"/>
  <ignoredErrors>
    <ignoredError sqref="B10:C10 D10:H10" formulaRange="1"/>
    <ignoredError sqref="N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2021-10-14T08:23:37Z</cp:lastPrinted>
  <dcterms:created xsi:type="dcterms:W3CDTF">2021-10-11T07:15:50Z</dcterms:created>
  <dcterms:modified xsi:type="dcterms:W3CDTF">2022-11-20T19:11:46Z</dcterms:modified>
  <cp:category/>
  <cp:version/>
  <cp:contentType/>
  <cp:contentStatus/>
</cp:coreProperties>
</file>