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activeTab="0"/>
  </bookViews>
  <sheets>
    <sheet name="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3" authorId="0">
      <text>
        <r>
          <rPr>
            <sz val="9"/>
            <rFont val="Tahoma"/>
            <family val="0"/>
          </rPr>
          <t>50 tis. Kč Fond Vysočiny
30 tis. Kč E.ON
64 tis. Kč mikroregion</t>
        </r>
      </text>
    </comment>
  </commentList>
</comments>
</file>

<file path=xl/sharedStrings.xml><?xml version="1.0" encoding="utf-8"?>
<sst xmlns="http://schemas.openxmlformats.org/spreadsheetml/2006/main" count="73" uniqueCount="49">
  <si>
    <t>Dalečín</t>
  </si>
  <si>
    <t>Strážek</t>
  </si>
  <si>
    <t>Rozsochy</t>
  </si>
  <si>
    <t>Unčín</t>
  </si>
  <si>
    <t>Dolní Rožínka</t>
  </si>
  <si>
    <t>Písečné</t>
  </si>
  <si>
    <t>Lísek</t>
  </si>
  <si>
    <t>Zvole</t>
  </si>
  <si>
    <t>Prosetín</t>
  </si>
  <si>
    <t>Rožná</t>
  </si>
  <si>
    <t>Sulkovec</t>
  </si>
  <si>
    <t>Rovečné</t>
  </si>
  <si>
    <t>Vír</t>
  </si>
  <si>
    <t>Finan.dar</t>
  </si>
  <si>
    <t>přepočet na 1 čtení</t>
  </si>
  <si>
    <t>Kč</t>
  </si>
  <si>
    <t>Místo</t>
  </si>
  <si>
    <t>počet čtení</t>
  </si>
  <si>
    <t>poř.č.</t>
  </si>
  <si>
    <t>spoluúčast na 1 čtení</t>
  </si>
  <si>
    <t>spoluúčast</t>
  </si>
  <si>
    <t>příspěvek na akci</t>
  </si>
  <si>
    <t>Celkem</t>
  </si>
  <si>
    <t>celkové náklady na 1 čtení</t>
  </si>
  <si>
    <t>celkové náklady k proplacení</t>
  </si>
  <si>
    <t>Velké Janovice</t>
  </si>
  <si>
    <t>ZŠ Bystřice, Tyršova 106</t>
  </si>
  <si>
    <t>Knihovna Bystřice</t>
  </si>
  <si>
    <t>ZŠ Bystřice, Nádražní 615</t>
  </si>
  <si>
    <t>ZŠ TGM Bystřice</t>
  </si>
  <si>
    <t>Blažkov</t>
  </si>
  <si>
    <t>Nyklovice</t>
  </si>
  <si>
    <t>Štěpánov nad Svratkou</t>
  </si>
  <si>
    <t>Věchnov</t>
  </si>
  <si>
    <t>Proplaceno celkem</t>
  </si>
  <si>
    <t>Hotově/Faktura</t>
  </si>
  <si>
    <t>Datum přijetí (splatnost)</t>
  </si>
  <si>
    <t xml:space="preserve">Ždánice </t>
  </si>
  <si>
    <t>Navýšení nákladů o:</t>
  </si>
  <si>
    <t>Rozúčtování daru na jednotlivá čtení v roce 2018</t>
  </si>
  <si>
    <t>Dvořiště</t>
  </si>
  <si>
    <t>Náklady v roce 2017:</t>
  </si>
  <si>
    <t>H</t>
  </si>
  <si>
    <t>Mikroregion Bystřicko</t>
  </si>
  <si>
    <t>→ o 2 čtení víc než v roce 2017 (71)</t>
  </si>
  <si>
    <t>F</t>
  </si>
  <si>
    <t>2xH</t>
  </si>
  <si>
    <t>5.2.2018; 5.3.2018</t>
  </si>
  <si>
    <r>
      <t xml:space="preserve">(z toho 25 + 5 tis. E.ON, 50 tis. Kraj Vysočina, </t>
    </r>
    <r>
      <rPr>
        <i/>
        <sz val="10"/>
        <color indexed="10"/>
        <rFont val="Arial"/>
        <family val="2"/>
      </rPr>
      <t xml:space="preserve">64 </t>
    </r>
    <r>
      <rPr>
        <i/>
        <sz val="10"/>
        <rFont val="Arial"/>
        <family val="2"/>
      </rPr>
      <t xml:space="preserve">tis. Kč Mikroregion - o </t>
    </r>
    <r>
      <rPr>
        <i/>
        <sz val="10"/>
        <color indexed="10"/>
        <rFont val="Arial"/>
        <family val="2"/>
      </rPr>
      <t xml:space="preserve">12 </t>
    </r>
    <r>
      <rPr>
        <i/>
        <sz val="10"/>
        <rFont val="Arial"/>
        <family val="2"/>
      </rPr>
      <t>tis. Kč víc než v roce 2017)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</si>
</sst>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0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3" fontId="7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3" fontId="6" fillId="35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3" fontId="10" fillId="36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9" fillId="0" borderId="15" xfId="0" applyNumberFormat="1" applyFont="1" applyBorder="1" applyAlignment="1">
      <alignment horizontal="center"/>
    </xf>
    <xf numFmtId="0" fontId="6" fillId="35" borderId="16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3" fontId="9" fillId="0" borderId="18" xfId="0" applyNumberFormat="1" applyFont="1" applyBorder="1" applyAlignment="1">
      <alignment horizontal="center"/>
    </xf>
    <xf numFmtId="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37" borderId="0" xfId="0" applyFill="1" applyAlignment="1">
      <alignment/>
    </xf>
    <xf numFmtId="0" fontId="16" fillId="37" borderId="0" xfId="0" applyFont="1" applyFill="1" applyAlignment="1">
      <alignment/>
    </xf>
    <xf numFmtId="3" fontId="10" fillId="36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9" fillId="38" borderId="18" xfId="0" applyNumberFormat="1" applyFont="1" applyFill="1" applyBorder="1" applyAlignment="1">
      <alignment horizontal="center"/>
    </xf>
    <xf numFmtId="0" fontId="0" fillId="38" borderId="12" xfId="0" applyFill="1" applyBorder="1" applyAlignment="1">
      <alignment horizontal="center" vertical="center"/>
    </xf>
    <xf numFmtId="0" fontId="0" fillId="38" borderId="0" xfId="0" applyFill="1" applyAlignment="1">
      <alignment/>
    </xf>
    <xf numFmtId="3" fontId="9" fillId="38" borderId="19" xfId="0" applyNumberFormat="1" applyFont="1" applyFill="1" applyBorder="1" applyAlignment="1">
      <alignment horizontal="center"/>
    </xf>
    <xf numFmtId="0" fontId="0" fillId="38" borderId="19" xfId="0" applyFill="1" applyBorder="1" applyAlignment="1">
      <alignment horizontal="center" vertical="center"/>
    </xf>
    <xf numFmtId="3" fontId="10" fillId="39" borderId="14" xfId="0" applyNumberFormat="1" applyFont="1" applyFill="1" applyBorder="1" applyAlignment="1">
      <alignment horizontal="center" vertical="center"/>
    </xf>
    <xf numFmtId="3" fontId="10" fillId="39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57" fillId="36" borderId="14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4" fillId="4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8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3" fontId="59" fillId="0" borderId="1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right"/>
    </xf>
    <xf numFmtId="3" fontId="59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3" fontId="59" fillId="0" borderId="24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3" fontId="9" fillId="38" borderId="19" xfId="0" applyNumberFormat="1" applyFont="1" applyFill="1" applyBorder="1" applyAlignment="1">
      <alignment horizontal="center"/>
    </xf>
    <xf numFmtId="0" fontId="0" fillId="38" borderId="19" xfId="0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/>
    </xf>
    <xf numFmtId="3" fontId="10" fillId="39" borderId="2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left" vertical="center"/>
    </xf>
    <xf numFmtId="0" fontId="8" fillId="38" borderId="19" xfId="0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38" borderId="17" xfId="0" applyFont="1" applyFill="1" applyBorder="1" applyAlignment="1">
      <alignment/>
    </xf>
    <xf numFmtId="0" fontId="8" fillId="38" borderId="17" xfId="0" applyFont="1" applyFill="1" applyBorder="1" applyAlignment="1">
      <alignment horizontal="center"/>
    </xf>
    <xf numFmtId="3" fontId="9" fillId="38" borderId="17" xfId="0" applyNumberFormat="1" applyFont="1" applyFill="1" applyBorder="1" applyAlignment="1">
      <alignment horizontal="center"/>
    </xf>
    <xf numFmtId="0" fontId="0" fillId="38" borderId="17" xfId="0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4" fontId="0" fillId="38" borderId="13" xfId="0" applyNumberForma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3" fontId="7" fillId="0" borderId="0" xfId="0" applyNumberFormat="1" applyFont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14" fontId="0" fillId="38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130" zoomScaleNormal="130" zoomScalePageLayoutView="0" workbookViewId="0" topLeftCell="A16">
      <selection activeCell="G22" sqref="G22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22.7109375" style="0" bestFit="1" customWidth="1"/>
    <col min="8" max="8" width="14.8515625" style="0" customWidth="1"/>
    <col min="9" max="9" width="14.421875" style="0" bestFit="1" customWidth="1"/>
  </cols>
  <sheetData>
    <row r="1" spans="1:6" ht="20.25">
      <c r="A1" s="78" t="s">
        <v>39</v>
      </c>
      <c r="B1" s="79"/>
      <c r="C1" s="79"/>
      <c r="D1" s="79"/>
      <c r="E1" s="79"/>
      <c r="F1" s="80"/>
    </row>
    <row r="2" ht="9" customHeight="1"/>
    <row r="4" spans="1:9" ht="43.5" customHeight="1">
      <c r="A4" s="13" t="s">
        <v>18</v>
      </c>
      <c r="B4" s="13" t="s">
        <v>16</v>
      </c>
      <c r="C4" s="15" t="s">
        <v>17</v>
      </c>
      <c r="D4" s="15" t="s">
        <v>21</v>
      </c>
      <c r="E4" s="14" t="s">
        <v>20</v>
      </c>
      <c r="F4" s="4" t="s">
        <v>24</v>
      </c>
      <c r="G4" s="38" t="s">
        <v>36</v>
      </c>
      <c r="H4" s="38" t="s">
        <v>34</v>
      </c>
      <c r="I4" s="38" t="s">
        <v>35</v>
      </c>
    </row>
    <row r="5" spans="1:9" ht="15">
      <c r="A5" s="5">
        <v>1</v>
      </c>
      <c r="B5" s="58" t="s">
        <v>30</v>
      </c>
      <c r="C5" s="52">
        <v>2</v>
      </c>
      <c r="D5" s="21">
        <f aca="true" t="shared" si="0" ref="D5:D28">C5*$D$35</f>
        <v>4000</v>
      </c>
      <c r="E5" s="6">
        <f aca="true" t="shared" si="1" ref="E5:E28">C5*$D$37</f>
        <v>1400</v>
      </c>
      <c r="F5" s="16">
        <f aca="true" t="shared" si="2" ref="F5:F28">D5+E5</f>
        <v>5400</v>
      </c>
      <c r="G5" s="67">
        <v>43200</v>
      </c>
      <c r="H5" s="40">
        <v>5401</v>
      </c>
      <c r="I5" s="46" t="s">
        <v>45</v>
      </c>
    </row>
    <row r="6" spans="1:9" ht="15">
      <c r="A6" s="5">
        <v>2</v>
      </c>
      <c r="B6" s="59" t="s">
        <v>0</v>
      </c>
      <c r="C6" s="52">
        <v>2</v>
      </c>
      <c r="D6" s="21">
        <f t="shared" si="0"/>
        <v>4000</v>
      </c>
      <c r="E6" s="6">
        <f t="shared" si="1"/>
        <v>1400</v>
      </c>
      <c r="F6" s="16">
        <f t="shared" si="2"/>
        <v>5400</v>
      </c>
      <c r="G6" s="41">
        <v>43173</v>
      </c>
      <c r="H6" s="40">
        <v>5400</v>
      </c>
      <c r="I6" s="39" t="s">
        <v>45</v>
      </c>
    </row>
    <row r="7" spans="1:9" ht="14.25" customHeight="1">
      <c r="A7" s="5">
        <v>3</v>
      </c>
      <c r="B7" s="59" t="s">
        <v>4</v>
      </c>
      <c r="C7" s="52">
        <v>2</v>
      </c>
      <c r="D7" s="21">
        <f t="shared" si="0"/>
        <v>4000</v>
      </c>
      <c r="E7" s="6">
        <f t="shared" si="1"/>
        <v>1400</v>
      </c>
      <c r="F7" s="16">
        <f t="shared" si="2"/>
        <v>5400</v>
      </c>
      <c r="G7" s="41">
        <v>43175</v>
      </c>
      <c r="H7" s="40">
        <v>5402</v>
      </c>
      <c r="I7" s="39" t="s">
        <v>42</v>
      </c>
    </row>
    <row r="8" spans="1:9" ht="14.25" customHeight="1">
      <c r="A8" s="5">
        <v>4</v>
      </c>
      <c r="B8" s="59" t="s">
        <v>40</v>
      </c>
      <c r="C8" s="52">
        <v>2</v>
      </c>
      <c r="D8" s="21">
        <f t="shared" si="0"/>
        <v>4000</v>
      </c>
      <c r="E8" s="6">
        <f t="shared" si="1"/>
        <v>1400</v>
      </c>
      <c r="F8" s="16">
        <f t="shared" si="2"/>
        <v>5400</v>
      </c>
      <c r="G8" s="41" t="s">
        <v>47</v>
      </c>
      <c r="H8" s="40">
        <f>2700+2700</f>
        <v>5400</v>
      </c>
      <c r="I8" s="39" t="s">
        <v>46</v>
      </c>
    </row>
    <row r="9" spans="1:9" ht="15">
      <c r="A9" s="5">
        <v>5</v>
      </c>
      <c r="B9" s="59" t="s">
        <v>27</v>
      </c>
      <c r="C9" s="52">
        <v>2</v>
      </c>
      <c r="D9" s="21">
        <f t="shared" si="0"/>
        <v>4000</v>
      </c>
      <c r="E9" s="6">
        <f t="shared" si="1"/>
        <v>1400</v>
      </c>
      <c r="F9" s="16">
        <f t="shared" si="2"/>
        <v>5400</v>
      </c>
      <c r="G9" s="41">
        <v>43210</v>
      </c>
      <c r="H9" s="40">
        <v>5400</v>
      </c>
      <c r="I9" s="39" t="s">
        <v>45</v>
      </c>
    </row>
    <row r="10" spans="1:9" ht="15">
      <c r="A10" s="5">
        <v>6</v>
      </c>
      <c r="B10" s="59" t="s">
        <v>6</v>
      </c>
      <c r="C10" s="52">
        <v>2</v>
      </c>
      <c r="D10" s="21">
        <f t="shared" si="0"/>
        <v>4000</v>
      </c>
      <c r="E10" s="6">
        <f t="shared" si="1"/>
        <v>1400</v>
      </c>
      <c r="F10" s="16">
        <f t="shared" si="2"/>
        <v>5400</v>
      </c>
      <c r="G10" s="41">
        <v>43202</v>
      </c>
      <c r="H10" s="40">
        <v>5400</v>
      </c>
      <c r="I10" s="39" t="s">
        <v>45</v>
      </c>
    </row>
    <row r="11" spans="1:9" ht="15">
      <c r="A11" s="5">
        <v>7</v>
      </c>
      <c r="B11" s="59" t="s">
        <v>31</v>
      </c>
      <c r="C11" s="52">
        <v>1</v>
      </c>
      <c r="D11" s="21">
        <f t="shared" si="0"/>
        <v>2000</v>
      </c>
      <c r="E11" s="6">
        <f t="shared" si="1"/>
        <v>700</v>
      </c>
      <c r="F11" s="16">
        <f t="shared" si="2"/>
        <v>2700</v>
      </c>
      <c r="G11" s="41">
        <v>43202</v>
      </c>
      <c r="H11" s="40">
        <v>2700</v>
      </c>
      <c r="I11" s="39" t="s">
        <v>45</v>
      </c>
    </row>
    <row r="12" spans="1:9" ht="15">
      <c r="A12" s="5">
        <v>8</v>
      </c>
      <c r="B12" s="59" t="s">
        <v>5</v>
      </c>
      <c r="C12" s="52">
        <v>4</v>
      </c>
      <c r="D12" s="21">
        <f t="shared" si="0"/>
        <v>8000</v>
      </c>
      <c r="E12" s="35">
        <f t="shared" si="1"/>
        <v>2800</v>
      </c>
      <c r="F12" s="16">
        <f t="shared" si="2"/>
        <v>10800</v>
      </c>
      <c r="G12" s="41">
        <v>43207</v>
      </c>
      <c r="H12" s="40">
        <v>10716</v>
      </c>
      <c r="I12" s="39" t="s">
        <v>45</v>
      </c>
    </row>
    <row r="13" spans="1:9" ht="15">
      <c r="A13" s="5">
        <v>9</v>
      </c>
      <c r="B13" s="59" t="s">
        <v>8</v>
      </c>
      <c r="C13" s="52">
        <v>3</v>
      </c>
      <c r="D13" s="21">
        <f t="shared" si="0"/>
        <v>6000</v>
      </c>
      <c r="E13" s="6">
        <f t="shared" si="1"/>
        <v>2100</v>
      </c>
      <c r="F13" s="16">
        <f t="shared" si="2"/>
        <v>8100</v>
      </c>
      <c r="G13" s="41">
        <v>43202</v>
      </c>
      <c r="H13" s="40">
        <v>8083</v>
      </c>
      <c r="I13" s="39" t="s">
        <v>45</v>
      </c>
    </row>
    <row r="14" spans="1:9" ht="15">
      <c r="A14" s="5">
        <v>10</v>
      </c>
      <c r="B14" s="59" t="s">
        <v>11</v>
      </c>
      <c r="C14" s="52">
        <v>5</v>
      </c>
      <c r="D14" s="21">
        <f t="shared" si="0"/>
        <v>10000</v>
      </c>
      <c r="E14" s="6">
        <f t="shared" si="1"/>
        <v>3500</v>
      </c>
      <c r="F14" s="16">
        <f t="shared" si="2"/>
        <v>13500</v>
      </c>
      <c r="G14" s="41">
        <v>43200</v>
      </c>
      <c r="H14" s="40">
        <v>12218</v>
      </c>
      <c r="I14" s="39" t="s">
        <v>45</v>
      </c>
    </row>
    <row r="15" spans="1:9" ht="15">
      <c r="A15" s="5">
        <v>11</v>
      </c>
      <c r="B15" s="59" t="s">
        <v>2</v>
      </c>
      <c r="C15" s="52">
        <v>5</v>
      </c>
      <c r="D15" s="21">
        <f t="shared" si="0"/>
        <v>10000</v>
      </c>
      <c r="E15" s="6">
        <f t="shared" si="1"/>
        <v>3500</v>
      </c>
      <c r="F15" s="33">
        <f t="shared" si="2"/>
        <v>13500</v>
      </c>
      <c r="G15" s="41">
        <v>43206</v>
      </c>
      <c r="H15" s="40">
        <v>13500</v>
      </c>
      <c r="I15" s="39" t="s">
        <v>45</v>
      </c>
    </row>
    <row r="16" spans="1:9" s="37" customFormat="1" ht="15">
      <c r="A16" s="5">
        <v>12</v>
      </c>
      <c r="B16" s="60" t="s">
        <v>9</v>
      </c>
      <c r="C16" s="53">
        <v>5</v>
      </c>
      <c r="D16" s="21">
        <f t="shared" si="0"/>
        <v>10000</v>
      </c>
      <c r="E16" s="35">
        <f t="shared" si="1"/>
        <v>3500</v>
      </c>
      <c r="F16" s="36">
        <f t="shared" si="2"/>
        <v>13500</v>
      </c>
      <c r="G16" s="45">
        <v>43159</v>
      </c>
      <c r="H16" s="40">
        <v>13500</v>
      </c>
      <c r="I16" s="44" t="s">
        <v>42</v>
      </c>
    </row>
    <row r="17" spans="1:9" ht="12.75" customHeight="1">
      <c r="A17" s="5">
        <v>13</v>
      </c>
      <c r="B17" s="59" t="s">
        <v>1</v>
      </c>
      <c r="C17" s="52">
        <v>2</v>
      </c>
      <c r="D17" s="21">
        <f t="shared" si="0"/>
        <v>4000</v>
      </c>
      <c r="E17" s="6">
        <f t="shared" si="1"/>
        <v>1400</v>
      </c>
      <c r="F17" s="16">
        <f t="shared" si="2"/>
        <v>5400</v>
      </c>
      <c r="G17" s="41">
        <v>43186</v>
      </c>
      <c r="H17" s="40">
        <v>5400</v>
      </c>
      <c r="I17" s="39" t="s">
        <v>42</v>
      </c>
    </row>
    <row r="18" spans="1:9" ht="15">
      <c r="A18" s="5">
        <v>14</v>
      </c>
      <c r="B18" s="59" t="s">
        <v>10</v>
      </c>
      <c r="C18" s="52">
        <v>2</v>
      </c>
      <c r="D18" s="21">
        <f t="shared" si="0"/>
        <v>4000</v>
      </c>
      <c r="E18" s="35">
        <f t="shared" si="1"/>
        <v>1400</v>
      </c>
      <c r="F18" s="16">
        <f t="shared" si="2"/>
        <v>5400</v>
      </c>
      <c r="G18" s="45">
        <v>43216</v>
      </c>
      <c r="H18" s="82">
        <v>5400</v>
      </c>
      <c r="I18" s="39" t="s">
        <v>45</v>
      </c>
    </row>
    <row r="19" spans="1:9" ht="15">
      <c r="A19" s="5">
        <v>15</v>
      </c>
      <c r="B19" s="59" t="s">
        <v>32</v>
      </c>
      <c r="C19" s="52">
        <v>5</v>
      </c>
      <c r="D19" s="21">
        <f t="shared" si="0"/>
        <v>10000</v>
      </c>
      <c r="E19" s="6">
        <f t="shared" si="1"/>
        <v>3500</v>
      </c>
      <c r="F19" s="16">
        <f t="shared" si="2"/>
        <v>13500</v>
      </c>
      <c r="G19" s="41">
        <v>43159</v>
      </c>
      <c r="H19" s="40">
        <v>13500</v>
      </c>
      <c r="I19" s="39" t="s">
        <v>45</v>
      </c>
    </row>
    <row r="20" spans="1:9" s="30" customFormat="1" ht="15">
      <c r="A20" s="5">
        <v>16</v>
      </c>
      <c r="B20" s="59" t="s">
        <v>3</v>
      </c>
      <c r="C20" s="52">
        <v>3</v>
      </c>
      <c r="D20" s="28">
        <f t="shared" si="0"/>
        <v>6000</v>
      </c>
      <c r="E20" s="29">
        <f t="shared" si="1"/>
        <v>2100</v>
      </c>
      <c r="F20" s="33">
        <f t="shared" si="2"/>
        <v>8100</v>
      </c>
      <c r="G20" s="70">
        <v>43200</v>
      </c>
      <c r="H20" s="40">
        <v>8100</v>
      </c>
      <c r="I20" s="71" t="s">
        <v>45</v>
      </c>
    </row>
    <row r="21" spans="1:9" ht="15">
      <c r="A21" s="5">
        <v>17</v>
      </c>
      <c r="B21" s="61" t="s">
        <v>33</v>
      </c>
      <c r="C21" s="56">
        <v>1</v>
      </c>
      <c r="D21" s="21">
        <f t="shared" si="0"/>
        <v>2000</v>
      </c>
      <c r="E21" s="6">
        <f t="shared" si="1"/>
        <v>700</v>
      </c>
      <c r="F21" s="16">
        <f t="shared" si="2"/>
        <v>2700</v>
      </c>
      <c r="G21" s="41">
        <v>43181</v>
      </c>
      <c r="H21" s="40">
        <v>2700</v>
      </c>
      <c r="I21" s="39" t="s">
        <v>45</v>
      </c>
    </row>
    <row r="22" spans="1:9" ht="15">
      <c r="A22" s="5">
        <v>18</v>
      </c>
      <c r="B22" s="59" t="s">
        <v>25</v>
      </c>
      <c r="C22" s="52">
        <v>2</v>
      </c>
      <c r="D22" s="21">
        <f t="shared" si="0"/>
        <v>4000</v>
      </c>
      <c r="E22" s="6">
        <f t="shared" si="1"/>
        <v>1400</v>
      </c>
      <c r="F22" s="16">
        <f t="shared" si="2"/>
        <v>5400</v>
      </c>
      <c r="G22" s="41">
        <v>43164</v>
      </c>
      <c r="H22" s="40">
        <v>5400</v>
      </c>
      <c r="I22" s="39" t="s">
        <v>45</v>
      </c>
    </row>
    <row r="23" spans="1:9" ht="15">
      <c r="A23" s="5">
        <v>19</v>
      </c>
      <c r="B23" s="59" t="s">
        <v>12</v>
      </c>
      <c r="C23" s="52">
        <v>5</v>
      </c>
      <c r="D23" s="21">
        <f t="shared" si="0"/>
        <v>10000</v>
      </c>
      <c r="E23" s="6">
        <f t="shared" si="1"/>
        <v>3500</v>
      </c>
      <c r="F23" s="16">
        <f t="shared" si="2"/>
        <v>13500</v>
      </c>
      <c r="G23" s="41">
        <v>43164</v>
      </c>
      <c r="H23" s="40">
        <v>13500</v>
      </c>
      <c r="I23" s="39" t="s">
        <v>45</v>
      </c>
    </row>
    <row r="24" spans="1:9" ht="15">
      <c r="A24" s="5">
        <v>20</v>
      </c>
      <c r="B24" s="59" t="s">
        <v>28</v>
      </c>
      <c r="C24" s="52">
        <v>5</v>
      </c>
      <c r="D24" s="21">
        <f t="shared" si="0"/>
        <v>10000</v>
      </c>
      <c r="E24" s="6">
        <f t="shared" si="1"/>
        <v>3500</v>
      </c>
      <c r="F24" s="16">
        <f t="shared" si="2"/>
        <v>13500</v>
      </c>
      <c r="G24" s="41">
        <v>43185</v>
      </c>
      <c r="H24" s="40">
        <v>13500</v>
      </c>
      <c r="I24" s="44" t="s">
        <v>42</v>
      </c>
    </row>
    <row r="25" spans="1:9" ht="15">
      <c r="A25" s="5">
        <v>21</v>
      </c>
      <c r="B25" s="59" t="s">
        <v>26</v>
      </c>
      <c r="C25" s="52">
        <v>3</v>
      </c>
      <c r="D25" s="21">
        <f t="shared" si="0"/>
        <v>6000</v>
      </c>
      <c r="E25" s="6">
        <f t="shared" si="1"/>
        <v>2100</v>
      </c>
      <c r="F25" s="16">
        <f t="shared" si="2"/>
        <v>8100</v>
      </c>
      <c r="G25" s="41">
        <v>43202</v>
      </c>
      <c r="H25" s="40">
        <v>8080</v>
      </c>
      <c r="I25" s="39" t="s">
        <v>42</v>
      </c>
    </row>
    <row r="26" spans="1:9" ht="15">
      <c r="A26" s="5">
        <v>22</v>
      </c>
      <c r="B26" s="59" t="s">
        <v>29</v>
      </c>
      <c r="C26" s="52">
        <v>5</v>
      </c>
      <c r="D26" s="18">
        <f t="shared" si="0"/>
        <v>10000</v>
      </c>
      <c r="E26" s="27">
        <f t="shared" si="1"/>
        <v>3500</v>
      </c>
      <c r="F26" s="26">
        <f t="shared" si="2"/>
        <v>13500</v>
      </c>
      <c r="G26" s="41">
        <v>43199</v>
      </c>
      <c r="H26" s="40">
        <v>13494</v>
      </c>
      <c r="I26" s="39" t="s">
        <v>45</v>
      </c>
    </row>
    <row r="27" spans="1:9" s="30" customFormat="1" ht="15">
      <c r="A27" s="5">
        <v>23</v>
      </c>
      <c r="B27" s="59" t="s">
        <v>7</v>
      </c>
      <c r="C27" s="52">
        <v>3</v>
      </c>
      <c r="D27" s="31">
        <f t="shared" si="0"/>
        <v>6000</v>
      </c>
      <c r="E27" s="32">
        <f t="shared" si="1"/>
        <v>2100</v>
      </c>
      <c r="F27" s="34">
        <f t="shared" si="2"/>
        <v>8100</v>
      </c>
      <c r="G27" s="81">
        <v>43216</v>
      </c>
      <c r="H27" s="82">
        <v>8100</v>
      </c>
      <c r="I27" s="71" t="s">
        <v>42</v>
      </c>
    </row>
    <row r="28" spans="1:9" s="42" customFormat="1" ht="15">
      <c r="A28" s="5">
        <v>24</v>
      </c>
      <c r="B28" s="61" t="s">
        <v>37</v>
      </c>
      <c r="C28" s="56">
        <v>1</v>
      </c>
      <c r="D28" s="54">
        <f t="shared" si="0"/>
        <v>2000</v>
      </c>
      <c r="E28" s="55">
        <f t="shared" si="1"/>
        <v>700</v>
      </c>
      <c r="F28" s="57">
        <f t="shared" si="2"/>
        <v>2700</v>
      </c>
      <c r="G28" s="68">
        <v>43200</v>
      </c>
      <c r="H28" s="40">
        <v>2370</v>
      </c>
      <c r="I28" s="69" t="s">
        <v>45</v>
      </c>
    </row>
    <row r="29" spans="1:9" s="42" customFormat="1" ht="15">
      <c r="A29" s="62">
        <v>25</v>
      </c>
      <c r="B29" s="63" t="s">
        <v>43</v>
      </c>
      <c r="C29" s="64">
        <v>1</v>
      </c>
      <c r="D29" s="65">
        <v>0</v>
      </c>
      <c r="E29" s="66">
        <v>5000</v>
      </c>
      <c r="F29" s="57">
        <v>0</v>
      </c>
      <c r="H29" s="40">
        <v>0</v>
      </c>
      <c r="I29" s="43"/>
    </row>
    <row r="30" spans="1:9" ht="15.75">
      <c r="A30" s="19" t="s">
        <v>22</v>
      </c>
      <c r="B30" s="20"/>
      <c r="C30" s="11">
        <f>SUM(C5:C29)</f>
        <v>73</v>
      </c>
      <c r="D30" s="12">
        <f>SUM(D5:D29)</f>
        <v>144000</v>
      </c>
      <c r="E30" s="12">
        <f>SUM(E5:E29)</f>
        <v>55400</v>
      </c>
      <c r="F30" s="12">
        <f>SUM(F5:F29)</f>
        <v>194400</v>
      </c>
      <c r="G30" s="39"/>
      <c r="H30" s="47">
        <f>SUM(H5:H29)</f>
        <v>192664</v>
      </c>
      <c r="I30" s="39"/>
    </row>
    <row r="31" spans="2:5" ht="15">
      <c r="B31" s="25" t="s">
        <v>44</v>
      </c>
      <c r="C31" s="24"/>
      <c r="D31" s="1"/>
      <c r="E31" s="1"/>
    </row>
    <row r="32" spans="1:5" ht="15.75" thickBot="1">
      <c r="A32" s="1"/>
      <c r="B32" s="1"/>
      <c r="C32" s="1"/>
      <c r="D32" s="1"/>
      <c r="E32" s="1"/>
    </row>
    <row r="33" spans="1:8" ht="18">
      <c r="A33" s="1"/>
      <c r="B33" s="2" t="s">
        <v>13</v>
      </c>
      <c r="C33" s="2"/>
      <c r="D33" s="77">
        <v>144000</v>
      </c>
      <c r="E33" s="73"/>
      <c r="F33" s="7" t="s">
        <v>15</v>
      </c>
      <c r="G33" s="48" t="s">
        <v>41</v>
      </c>
      <c r="H33" s="49">
        <v>191315</v>
      </c>
    </row>
    <row r="34" spans="1:8" ht="18.75" thickBot="1">
      <c r="A34" s="1"/>
      <c r="B34" s="23" t="s">
        <v>48</v>
      </c>
      <c r="C34" s="2"/>
      <c r="D34" s="2"/>
      <c r="E34" s="2"/>
      <c r="F34" s="7"/>
      <c r="G34" s="50" t="s">
        <v>38</v>
      </c>
      <c r="H34" s="51">
        <f>H30-H33</f>
        <v>1349</v>
      </c>
    </row>
    <row r="35" spans="1:6" ht="18">
      <c r="A35" s="1"/>
      <c r="B35" s="2" t="s">
        <v>14</v>
      </c>
      <c r="C35" s="2"/>
      <c r="D35" s="72">
        <v>2000</v>
      </c>
      <c r="E35" s="73"/>
      <c r="F35" s="7" t="s">
        <v>15</v>
      </c>
    </row>
    <row r="37" spans="2:6" ht="15.75">
      <c r="B37" s="3" t="s">
        <v>19</v>
      </c>
      <c r="C37" s="22">
        <v>0.26</v>
      </c>
      <c r="D37" s="74">
        <v>700</v>
      </c>
      <c r="E37" s="74"/>
      <c r="F37" s="17" t="s">
        <v>15</v>
      </c>
    </row>
    <row r="39" spans="2:6" ht="17.25">
      <c r="B39" s="8" t="s">
        <v>23</v>
      </c>
      <c r="C39" s="9"/>
      <c r="D39" s="75">
        <f>D35+D37</f>
        <v>2700</v>
      </c>
      <c r="E39" s="76"/>
      <c r="F39" s="10" t="s">
        <v>15</v>
      </c>
    </row>
  </sheetData>
  <sheetProtection/>
  <mergeCells count="5">
    <mergeCell ref="D35:E35"/>
    <mergeCell ref="D37:E37"/>
    <mergeCell ref="D39:E39"/>
    <mergeCell ref="D33:E33"/>
    <mergeCell ref="A1:F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Bystřicko</cp:lastModifiedBy>
  <cp:lastPrinted>2017-05-31T05:59:31Z</cp:lastPrinted>
  <dcterms:created xsi:type="dcterms:W3CDTF">2011-02-01T09:02:11Z</dcterms:created>
  <dcterms:modified xsi:type="dcterms:W3CDTF">2018-05-03T12:12:05Z</dcterms:modified>
  <cp:category/>
  <cp:version/>
  <cp:contentType/>
  <cp:contentStatus/>
</cp:coreProperties>
</file>